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2019-2020'!$C$3:$Y$81</definedName>
  </definedNames>
  <calcPr fullCalcOnLoad="1"/>
</workbook>
</file>

<file path=xl/sharedStrings.xml><?xml version="1.0" encoding="utf-8"?>
<sst xmlns="http://schemas.openxmlformats.org/spreadsheetml/2006/main" count="386" uniqueCount="88">
  <si>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</si>
  <si>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</si>
  <si>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</si>
  <si>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</si>
  <si>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</si>
  <si>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</si>
  <si>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</si>
  <si>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</si>
  <si>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</si>
  <si>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</si>
  <si>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</si>
  <si>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</si>
  <si>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</si>
  <si>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</si>
  <si>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</si>
  <si>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</si>
  <si>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</si>
  <si>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</si>
  <si>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</si>
  <si>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</si>
  <si>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</si>
  <si>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</si>
  <si>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</si>
  <si>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</si>
  <si>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</si>
  <si>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</si>
  <si>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</si>
  <si>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</si>
  <si>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</si>
  <si>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</si>
  <si>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</si>
  <si>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</si>
  <si>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</si>
  <si>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</si>
  <si>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</si>
  <si>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</si>
  <si>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</si>
  <si>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</si>
  <si>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</si>
  <si>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</si>
  <si>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</si>
  <si>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</si>
  <si>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</si>
  <si>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</si>
  <si>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</si>
  <si>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</si>
  <si>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</si>
  <si>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</si>
  <si>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</si>
  <si>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</si>
  <si>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</si>
  <si>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</si>
  <si>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</si>
  <si>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</si>
  <si>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</si>
  <si>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</si>
  <si>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</si>
  <si>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</si>
  <si>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</si>
  <si>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</si>
  <si>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</si>
  <si>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</si>
  <si>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</si>
  <si>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</si>
  <si>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</si>
  <si>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</si>
  <si>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</si>
  <si>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</si>
  <si>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</si>
  <si>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</si>
  <si>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</si>
  <si>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</si>
  <si>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</si>
  <si>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</si>
  <si>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</si>
  <si>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</si>
  <si>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</si>
  <si>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</si>
  <si>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</si>
  <si>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</si>
  <si>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</si>
  <si>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</si>
  <si>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</si>
  <si>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</si>
  <si>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</si>
  <si>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</si>
  <si>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AGO 20 - JUL 20</t>
  </si>
  <si>
    <t>AGOSTO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</si>
</sst>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2" fontId="20" fillId="33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17" fontId="20" fillId="33" borderId="0" xfId="0" applyNumberFormat="1" applyFont="1" applyFill="1" applyAlignment="1" quotePrefix="1">
      <alignment/>
    </xf>
    <xf numFmtId="17" fontId="24" fillId="33" borderId="0" xfId="0" applyNumberFormat="1" applyFont="1" applyFill="1" applyBorder="1" applyAlignment="1" quotePrefix="1">
      <alignment/>
    </xf>
    <xf numFmtId="17" fontId="20" fillId="33" borderId="11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center"/>
    </xf>
    <xf numFmtId="17" fontId="25" fillId="33" borderId="0" xfId="0" applyNumberFormat="1" applyFont="1" applyFill="1" applyBorder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17" fontId="25" fillId="33" borderId="0" xfId="0" applyNumberFormat="1" applyFont="1" applyFill="1" applyAlignment="1">
      <alignment horizontal="center"/>
    </xf>
    <xf numFmtId="3" fontId="25" fillId="34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 quotePrefix="1">
      <alignment horizontal="center"/>
    </xf>
    <xf numFmtId="3" fontId="25" fillId="33" borderId="12" xfId="0" applyNumberFormat="1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3" fontId="25" fillId="36" borderId="12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horizontal="center" vertical="center"/>
    </xf>
    <xf numFmtId="0" fontId="21" fillId="29" borderId="15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3" fontId="25" fillId="12" borderId="12" xfId="0" applyNumberFormat="1" applyFont="1" applyFill="1" applyBorder="1" applyAlignment="1">
      <alignment vertical="center"/>
    </xf>
    <xf numFmtId="3" fontId="25" fillId="12" borderId="12" xfId="0" applyNumberFormat="1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vertical="center"/>
    </xf>
    <xf numFmtId="0" fontId="21" fillId="10" borderId="2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29" fillId="38" borderId="1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3" fontId="29" fillId="8" borderId="12" xfId="0" applyNumberFormat="1" applyFont="1" applyFill="1" applyBorder="1" applyAlignment="1">
      <alignment vertical="center"/>
    </xf>
    <xf numFmtId="3" fontId="29" fillId="8" borderId="12" xfId="0" applyNumberFormat="1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1" fillId="33" borderId="25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/>
    </xf>
    <xf numFmtId="49" fontId="32" fillId="33" borderId="0" xfId="0" applyNumberFormat="1" applyFont="1" applyFill="1" applyBorder="1" applyAlignment="1">
      <alignment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1" fontId="60" fillId="33" borderId="12" xfId="0" applyNumberFormat="1" applyFont="1" applyFill="1" applyBorder="1" applyAlignment="1">
      <alignment horizontal="center" vertical="center"/>
    </xf>
    <xf numFmtId="0" fontId="29" fillId="38" borderId="22" xfId="0" applyFont="1" applyFill="1" applyBorder="1" applyAlignment="1">
      <alignment horizontal="center" vertical="center"/>
    </xf>
    <xf numFmtId="0" fontId="29" fillId="38" borderId="23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559847"/>
        <c:axId val="24603168"/>
      </c:area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075"/>
          <c:w val="0.9555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20101921"/>
        <c:axId val="46699562"/>
      </c:bar3DChart>
      <c:dateAx>
        <c:axId val="20101921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6995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69956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4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642875"/>
        <c:axId val="24568148"/>
      </c:area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6475"/>
          <c:w val="0.9487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2019-2020'!$L$1:$X$1</c:f>
              <c:strCache/>
            </c:strRef>
          </c:cat>
          <c:val>
            <c:numRef>
              <c:f>' GAS 2019-2020'!$L$33:$X$33</c:f>
              <c:numCache/>
            </c:numRef>
          </c:val>
          <c:shape val="cylinder"/>
        </c:ser>
        <c:shape val="cylinder"/>
        <c:axId val="19786741"/>
        <c:axId val="43862942"/>
      </c:bar3DChart>
      <c:dateAx>
        <c:axId val="19786741"/>
        <c:scaling>
          <c:orientation val="minMax"/>
          <c:max val="44044"/>
          <c:min val="4367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8629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86294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78674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34</xdr:row>
      <xdr:rowOff>133350</xdr:rowOff>
    </xdr:from>
    <xdr:to>
      <xdr:col>22</xdr:col>
      <xdr:colOff>323850</xdr:colOff>
      <xdr:row>74</xdr:row>
      <xdr:rowOff>152400</xdr:rowOff>
    </xdr:to>
    <xdr:graphicFrame>
      <xdr:nvGraphicFramePr>
        <xdr:cNvPr id="4" name="3 Gráfico"/>
        <xdr:cNvGraphicFramePr/>
      </xdr:nvGraphicFramePr>
      <xdr:xfrm>
        <a:off x="2743200" y="7191375"/>
        <a:ext cx="12954000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6" customFormat="1" ht="20.25" customHeight="1">
      <c r="A3" s="39" t="s">
        <v>35</v>
      </c>
      <c r="B3" s="39"/>
      <c r="C3" s="106" t="s">
        <v>76</v>
      </c>
    </row>
    <row r="4" spans="1:3" s="107" customFormat="1" ht="20.25" customHeight="1">
      <c r="A4" s="40" t="s">
        <v>74</v>
      </c>
      <c r="B4" s="40"/>
      <c r="C4" s="107" t="s">
        <v>84</v>
      </c>
    </row>
    <row r="5" spans="1:3" s="106" customFormat="1" ht="23.25" customHeight="1">
      <c r="A5" s="39" t="s">
        <v>27</v>
      </c>
      <c r="B5" s="39"/>
      <c r="C5" s="106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9"/>
      <c r="D8" s="110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11">
        <v>2016</v>
      </c>
      <c r="HG8" s="112"/>
      <c r="HH8" s="113">
        <v>2017</v>
      </c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99">
        <v>2018</v>
      </c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1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4"/>
      <c r="IU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8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  <mergeCell ref="C4:IV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90"/>
  <sheetViews>
    <sheetView showGridLines="0" tabSelected="1" view="pageBreakPreview" zoomScale="70" zoomScaleNormal="60" zoomScaleSheetLayoutView="70" zoomScalePageLayoutView="0" workbookViewId="0" topLeftCell="C1">
      <pane xSplit="6" ySplit="9" topLeftCell="L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Y9" sqref="Y9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1" width="19.140625" style="1" hidden="1" customWidth="1"/>
    <col min="12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7.7109375" style="1" customWidth="1"/>
    <col min="26" max="16384" width="15.421875" style="1" customWidth="1"/>
  </cols>
  <sheetData>
    <row r="1" spans="1:24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</row>
    <row r="3" spans="1:25" s="97" customFormat="1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98" customFormat="1" ht="20.25" customHeight="1">
      <c r="A4" s="40" t="s">
        <v>74</v>
      </c>
      <c r="B4" s="40"/>
      <c r="C4" s="107" t="s">
        <v>87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s="97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4" s="11" customFormat="1" ht="17.2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4" s="11" customFormat="1" ht="27" customHeight="1" thickBot="1">
      <c r="C8" s="109"/>
      <c r="D8" s="110"/>
      <c r="E8" s="103">
        <v>2019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3">
        <v>2020</v>
      </c>
      <c r="R8" s="104"/>
      <c r="S8" s="104"/>
      <c r="T8" s="104"/>
      <c r="U8" s="104"/>
      <c r="V8" s="104"/>
      <c r="W8" s="104"/>
      <c r="X8" s="105"/>
    </row>
    <row r="9" spans="1:25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86</v>
      </c>
    </row>
    <row r="10" spans="1:25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f aca="true" t="shared" si="0" ref="Y10:Y33">+X10-W10</f>
        <v>-56.19349999999986</v>
      </c>
    </row>
    <row r="11" spans="1:25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f t="shared" si="0"/>
        <v>-424.0900999999999</v>
      </c>
    </row>
    <row r="12" spans="1:25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>
        <f t="shared" si="0"/>
        <v>0</v>
      </c>
    </row>
    <row r="13" spans="1:25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f t="shared" si="0"/>
        <v>0</v>
      </c>
    </row>
    <row r="14" spans="1:25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f t="shared" si="0"/>
        <v>0</v>
      </c>
    </row>
    <row r="15" spans="1:25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f t="shared" si="0"/>
        <v>-46.51980000000003</v>
      </c>
    </row>
    <row r="16" spans="1:25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f t="shared" si="0"/>
        <v>84.41940000000022</v>
      </c>
    </row>
    <row r="17" spans="1:25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0"/>
        <v>0</v>
      </c>
    </row>
    <row r="18" spans="1:25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f t="shared" si="0"/>
        <v>0</v>
      </c>
    </row>
    <row r="19" spans="1:25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f t="shared" si="0"/>
        <v>88.35489999999845</v>
      </c>
    </row>
    <row r="20" spans="1:25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f t="shared" si="0"/>
        <v>-1001.3878999999997</v>
      </c>
    </row>
    <row r="21" spans="2:25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>SUM(W10:W20)</f>
        <v>39094.3049</v>
      </c>
      <c r="X21" s="58">
        <f>SUM(X10:X20)</f>
        <v>37738.8879</v>
      </c>
      <c r="Y21" s="58">
        <f t="shared" si="0"/>
        <v>-1355.4170000000013</v>
      </c>
    </row>
    <row r="22" spans="1:25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f t="shared" si="0"/>
        <v>379.9333999999999</v>
      </c>
    </row>
    <row r="23" spans="2:25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>SUM(W22)</f>
        <v>5579.0739</v>
      </c>
      <c r="X23" s="64">
        <f>SUM(X22)</f>
        <v>5959.0073</v>
      </c>
      <c r="Y23" s="64">
        <f t="shared" si="0"/>
        <v>379.9333999999999</v>
      </c>
    </row>
    <row r="24" spans="1:25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f t="shared" si="0"/>
        <v>44414.750499999966</v>
      </c>
    </row>
    <row r="25" spans="1:25" s="13" customFormat="1" ht="20.25" customHeight="1" thickBot="1" thickTop="1">
      <c r="A25" s="65"/>
      <c r="B25" s="66"/>
      <c r="C25" s="108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f t="shared" si="0"/>
        <v>-70561.48690000002</v>
      </c>
    </row>
    <row r="26" spans="1:25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>
        <f t="shared" si="0"/>
        <v>0</v>
      </c>
    </row>
    <row r="27" spans="1:25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f t="shared" si="0"/>
        <v>0</v>
      </c>
    </row>
    <row r="28" spans="1:25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f t="shared" si="0"/>
        <v>0</v>
      </c>
    </row>
    <row r="29" spans="1:25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f t="shared" si="0"/>
        <v>-20335.530300000013</v>
      </c>
    </row>
    <row r="30" spans="1:25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f t="shared" si="0"/>
        <v>11.410700000000002</v>
      </c>
    </row>
    <row r="31" spans="2:25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>SUM(S24:S30)</f>
        <v>866263.566</v>
      </c>
      <c r="T31" s="37">
        <f>SUM(T24:T30)</f>
        <v>757330.1494</v>
      </c>
      <c r="U31" s="37">
        <f>SUM(U24:U30)</f>
        <v>811774.3287</v>
      </c>
      <c r="V31" s="37">
        <f>SUM(V24:V30)</f>
        <v>791291.4940000001</v>
      </c>
      <c r="W31" s="37">
        <f>SUM(W24:W30)</f>
        <v>1301428.1148</v>
      </c>
      <c r="X31" s="37">
        <f>SUM(X24:X30)</f>
        <v>1254957.2588</v>
      </c>
      <c r="Y31" s="37">
        <f>+X31-W31</f>
        <v>-46470.856000000145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5" s="13" customFormat="1" ht="33" thickBot="1" thickTop="1">
      <c r="B33" s="73"/>
      <c r="C33" s="88" t="s">
        <v>79</v>
      </c>
      <c r="D33" s="89"/>
      <c r="E33" s="91">
        <f aca="true" t="shared" si="4" ref="E33:T33">+SUM(E21,E23,E31)</f>
        <v>1315946.6183</v>
      </c>
      <c r="F33" s="91">
        <f t="shared" si="4"/>
        <v>1264159.3536999999</v>
      </c>
      <c r="G33" s="91">
        <f t="shared" si="4"/>
        <v>1194725.7081000002</v>
      </c>
      <c r="H33" s="91">
        <f t="shared" si="4"/>
        <v>1119085.7702000001</v>
      </c>
      <c r="I33" s="91">
        <f t="shared" si="4"/>
        <v>1085771.4066</v>
      </c>
      <c r="J33" s="91">
        <f t="shared" si="4"/>
        <v>1121340.8312</v>
      </c>
      <c r="K33" s="91">
        <f t="shared" si="4"/>
        <v>1340583.2341</v>
      </c>
      <c r="L33" s="91">
        <f t="shared" si="4"/>
        <v>1509143.8179000001</v>
      </c>
      <c r="M33" s="91">
        <f t="shared" si="4"/>
        <v>1555961</v>
      </c>
      <c r="N33" s="91">
        <f t="shared" si="4"/>
        <v>1419451.6309</v>
      </c>
      <c r="O33" s="91">
        <f t="shared" si="4"/>
        <v>1418369.9406</v>
      </c>
      <c r="P33" s="91">
        <f t="shared" si="4"/>
        <v>1243898.9653</v>
      </c>
      <c r="Q33" s="91">
        <f t="shared" si="4"/>
        <v>1211720.6915</v>
      </c>
      <c r="R33" s="91">
        <f t="shared" si="4"/>
        <v>1249771.2884000002</v>
      </c>
      <c r="S33" s="91">
        <f t="shared" si="4"/>
        <v>903310.0401999999</v>
      </c>
      <c r="T33" s="91">
        <f t="shared" si="4"/>
        <v>790178.8298</v>
      </c>
      <c r="U33" s="91">
        <f>+SUM(U21,U23,U31)</f>
        <v>845915.2126999999</v>
      </c>
      <c r="V33" s="91">
        <f>+SUM(V21,V23,V31)</f>
        <v>832774.5006</v>
      </c>
      <c r="W33" s="91">
        <f>+SUM(W21,W23,W31)</f>
        <v>1346101.4936000002</v>
      </c>
      <c r="X33" s="91">
        <f>+SUM(X21,X23,X31)</f>
        <v>1298655.1539999999</v>
      </c>
      <c r="Y33" s="91">
        <f>+X33-W33</f>
        <v>-47446.3396000003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24:C25"/>
    <mergeCell ref="C8:D8"/>
    <mergeCell ref="E8:P8"/>
    <mergeCell ref="C5:Y5"/>
    <mergeCell ref="C4:Y4"/>
    <mergeCell ref="C3:Y3"/>
    <mergeCell ref="Q8:X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2020-09-15T15:04:37Z</cp:lastPrinted>
  <dcterms:created xsi:type="dcterms:W3CDTF">1997-07-01T22:48:52Z</dcterms:created>
  <dcterms:modified xsi:type="dcterms:W3CDTF">2020-09-15T17:31:14Z</dcterms:modified>
  <cp:category/>
  <cp:version/>
  <cp:contentType/>
  <cp:contentStatus/>
</cp:coreProperties>
</file>